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Edición Planeta\CN_11_16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7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F38" i="1"/>
  <c r="G38" i="1" s="1"/>
  <c r="H38" i="1"/>
  <c r="F37" i="1"/>
  <c r="G37" i="1" s="1"/>
  <c r="H37" i="1"/>
  <c r="F36" i="1"/>
  <c r="G36" i="1" s="1"/>
  <c r="H36" i="1"/>
  <c r="F35" i="1"/>
  <c r="G35" i="1" s="1"/>
  <c r="H35" i="1"/>
  <c r="F34" i="1"/>
  <c r="G34" i="1" s="1"/>
  <c r="H34" i="1"/>
  <c r="F33" i="1"/>
  <c r="G33" i="1" s="1"/>
  <c r="H33"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12" i="1" l="1"/>
  <c r="H11" i="1"/>
  <c r="F11" i="1"/>
  <c r="G11" i="1" s="1"/>
  <c r="H10" i="1"/>
  <c r="A13" i="1"/>
  <c r="F10" i="1"/>
  <c r="G10" i="1" s="1"/>
  <c r="F13" i="1" l="1"/>
  <c r="G13" i="1" s="1"/>
  <c r="H13" i="1"/>
  <c r="A14" i="1"/>
  <c r="H14" i="1" l="1"/>
  <c r="F14" i="1"/>
  <c r="G14" i="1" s="1"/>
  <c r="A15" i="1"/>
  <c r="F15" i="1" l="1"/>
  <c r="G15" i="1" s="1"/>
  <c r="H15" i="1"/>
  <c r="A16" i="1"/>
  <c r="F16" i="1" l="1"/>
  <c r="G16" i="1" s="1"/>
  <c r="H16" i="1"/>
  <c r="A17" i="1"/>
  <c r="F17" i="1" l="1"/>
  <c r="G17" i="1" s="1"/>
  <c r="H17" i="1"/>
  <c r="A18" i="1"/>
  <c r="H18" i="1" l="1"/>
  <c r="F18" i="1"/>
  <c r="G18" i="1" s="1"/>
  <c r="A19" i="1"/>
  <c r="F19" i="1" l="1"/>
  <c r="G19" i="1" s="1"/>
  <c r="H19" i="1"/>
  <c r="A20" i="1"/>
  <c r="F20" i="1" l="1"/>
  <c r="G20" i="1" s="1"/>
  <c r="H20" i="1"/>
  <c r="A21" i="1"/>
  <c r="F21" i="1" l="1"/>
  <c r="G21" i="1" s="1"/>
  <c r="H21" i="1"/>
  <c r="A22" i="1"/>
  <c r="F22" i="1" l="1"/>
  <c r="G22" i="1" s="1"/>
  <c r="H22" i="1"/>
  <c r="A23" i="1"/>
  <c r="F23" i="1" l="1"/>
  <c r="G23" i="1" s="1"/>
  <c r="H23" i="1"/>
  <c r="A24" i="1"/>
  <c r="H24" i="1" l="1"/>
  <c r="F24" i="1"/>
  <c r="G24" i="1" s="1"/>
  <c r="A25" i="1"/>
  <c r="F25" i="1" l="1"/>
  <c r="G25" i="1" s="1"/>
  <c r="H25" i="1"/>
  <c r="A26" i="1"/>
  <c r="F26" i="1" l="1"/>
  <c r="G26" i="1" s="1"/>
  <c r="H26" i="1"/>
  <c r="A27" i="1"/>
  <c r="F27" i="1" l="1"/>
  <c r="G27" i="1" s="1"/>
  <c r="H27" i="1"/>
  <c r="A28" i="1"/>
  <c r="F28" i="1" l="1"/>
  <c r="G28" i="1" s="1"/>
  <c r="H28" i="1"/>
  <c r="A29" i="1"/>
  <c r="F29" i="1" l="1"/>
  <c r="G29" i="1" s="1"/>
  <c r="H29" i="1"/>
  <c r="A30" i="1"/>
  <c r="H30" i="1" l="1"/>
  <c r="F30" i="1"/>
  <c r="G30" i="1" s="1"/>
  <c r="A31" i="1"/>
  <c r="F31" i="1" l="1"/>
  <c r="G31" i="1" s="1"/>
  <c r="H31" i="1"/>
  <c r="A32" i="1"/>
  <c r="H32" i="1" l="1"/>
  <c r="F32" i="1"/>
  <c r="G32" i="1" s="1"/>
  <c r="A33" i="1"/>
  <c r="A34" i="1" l="1"/>
  <c r="A35" i="1" l="1"/>
  <c r="A36" i="1" l="1"/>
  <c r="A37" i="1" l="1"/>
  <c r="A38" i="1" l="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<sst xmlns="http://schemas.openxmlformats.org/spreadsheetml/2006/main" count="446" uniqueCount="228">
  <si>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</si>
  <si>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</si>
  <si>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</si>
  <si>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</si>
  <si>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</si>
  <si>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</si>
  <si>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</si>
  <si>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</si>
  <si>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</si>
  <si>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</si>
  <si>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</si>
  <si>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</si>
  <si>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</si>
  <si>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</si>
  <si>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</si>
  <si>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</si>
  <si>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</si>
  <si>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</si>
  <si>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</si>
  <si>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</si>
  <si>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</si>
  <si>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</si>
  <si>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</si>
  <si>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</si>
  <si>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</si>
  <si>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</si>
  <si>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</si>
  <si>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</si>
  <si>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</si>
  <si>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</si>
  <si>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</si>
  <si>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</si>
  <si>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</si>
  <si>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</si>
  <si>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</si>
  <si>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</si>
  <si>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</si>
  <si>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</si>
  <si>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</si>
  <si>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</si>
  <si>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</si>
  <si>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</si>
  <si>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</si>
  <si>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</si>
  <si>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</si>
  <si>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</si>
  <si>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</si>
  <si>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</si>
  <si>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</si>
  <si>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</si>
  <si>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</si>
  <si>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</si>
  <si>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</si>
  <si>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</si>
  <si>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</si>
  <si>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</si>
  <si>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</si>
  <si>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</si>
  <si>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</si>
  <si>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</si>
  <si>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</si>
  <si>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</si>
  <si>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</si>
  <si>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</si>
  <si>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</si>
  <si>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</si>
  <si>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</si>
  <si>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</si>
  <si>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</si>
  <si>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</si>
  <si>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</si>
  <si>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</si>
  <si>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</si>
  <si>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</si>
  <si>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</si>
  <si>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</si>
  <si>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</si>
  <si>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</si>
  <si>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</si>
  <si>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</si>
  <si>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</si>
  <si>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</si>
  <si>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</si>
  <si>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</si>
  <si>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</si>
  <si>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</si>
  <si>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</si>
  <si>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</si>
  <si>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</si>
  <si>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</si>
  <si>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</si>
  <si>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</si>
  <si>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</si>
  <si>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</si>
  <si>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</si>
  <si>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</si>
  <si>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</si>
  <si>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</si>
  <si>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</si>
  <si>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</si>
  <si>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</si>
  <si>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</si>
  <si>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</si>
  <si>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</si>
  <si>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</si>
  <si>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</si>
  <si>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</si>
  <si>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</si>
  <si>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</si>
  <si>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</si>
  <si>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</si>
  <si>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</si>
  <si>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</si>
  <si>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</si>
  <si>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</si>
  <si>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</si>
  <si>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</si>
  <si>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</si>
  <si>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</si>
  <si>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</si>
  <si>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</si>
  <si>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</si>
  <si>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</si>
  <si>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</si>
  <si>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</si>
  <si>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</si>
  <si>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</si>
  <si>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</si>
  <si>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</si>
  <si>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</si>
  <si>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</si>
  <si>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</si>
  <si>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</si>
  <si>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</si>
  <si>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</si>
  <si>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</si>
  <si>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</si>
  <si>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</si>
  <si>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</si>
  <si>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</si>
  <si>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</si>
  <si>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</si>
  <si>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</si>
  <si>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</si>
  <si>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</si>
  <si>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</si>
  <si>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</si>
  <si>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</si>
  <si>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</si>
  <si>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</si>
  <si>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</si>
  <si>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</si>
  <si>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</si>
  <si>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</si>
  <si>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</si>
  <si>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</si>
  <si>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</si>
  <si>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</si>
  <si>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</si>
  <si>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</si>
  <si>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</si>
  <si>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</si>
  <si>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</si>
  <si>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</si>
  <si>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</si>
  <si>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</si>
  <si>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</si>
  <si>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</si>
  <si>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</si>
  <si>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</si>
  <si>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</si>
  <si>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</si>
  <si>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</si>
  <si>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</si>
  <si>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</si>
  <si>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</si>
  <si>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</si>
  <si>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</si>
  <si>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</si>
  <si>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</si>
  <si>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</si>
  <si>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</si>
  <si>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</si>
  <si>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</si>
  <si>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</si>
  <si>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</si>
  <si>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</si>
  <si>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CN_11_16_CO</t>
  </si>
  <si>
    <t>Los ácidos nucleicos, las hormonas y las vitaminas</t>
  </si>
  <si>
    <t>Lyz Marcela Bernal Gómez</t>
  </si>
  <si>
    <t>Cuaderno de Estudio</t>
  </si>
  <si>
    <t>Código Shutterstock: 108466967</t>
  </si>
  <si>
    <t>Ilustración</t>
  </si>
  <si>
    <t xml:space="preserve">Por favor  eliminar lo que se encuentra en los recuadros rojos, incluido las líneas negras (flechas indicadoras). Por favor cambiar DNA por ADN; RNA por ARN; </t>
  </si>
  <si>
    <t>Por favor unificar imágenes como se deje en imagen guía. Por favor cambiar Ribose (cyclic) por Ribosa y deoxyribose (cyclic) por Desoxirribosa. Incluir los números en rojo</t>
  </si>
  <si>
    <t xml:space="preserve">Ver descripción y observaciones </t>
  </si>
  <si>
    <t>Realizar ilustración igual a  imagen guía</t>
  </si>
  <si>
    <t>Código Shutterstock: 188742425</t>
  </si>
  <si>
    <t>Cambiar nitrogenous bases por Bases nitrogenadas; Adenine por Adenina, guanine por Guanina; Thymine por Timina, Cytosine por Citosina y uracil por Uracilo.</t>
  </si>
  <si>
    <t>Código Shutterstock: 107402222 y Código Shutterstock: 107402171</t>
  </si>
  <si>
    <t>Unificar imágenes. Incluir títulos.Cambiar: Deoxyadenosine monophosphate (dAMP) por Desoxiadenosina 5-monofosfato (dAMP); Deoxyguanosine monophosphate (dGMP) por Desoxiguanosina 5-monofosfato (dGMP); Deoxycytidine monophosphate (dCMP) por Desoxicitidina 5-monofosfato (dCMP) y Deoxythimidine monophosphate (dTMP) por Desoxitimidina 5-monofosfato (dTMP).Cambiar: adenosine monophosphate (AMP) por Adenosina 5-monofosfato (AMP); guanosine monophosphate (GMP) por Guanosina 5-monofosfato (GMP); cytidine monophosphate (CMP) por Citidina 5-monofosfato (CMP) y uridine monophosphate (UMP) por Uridina 5-monofosfato (UMP).</t>
  </si>
  <si>
    <t>Código Shutterstock: 209166253</t>
  </si>
  <si>
    <t>Fotografía</t>
  </si>
  <si>
    <t>Código Shutterstock: 197144834 y Código Shutterstock: 189940895</t>
  </si>
  <si>
    <t>Unificar imagenes Cambiar: DNA-nucleosides por Nucleosidos del ADN; Deoxyadenosine (dA) por Desoxiadenosina (dA); Deoxyguanosine (dG) por Desoxiguanosina (dG); Deoxycytidine (dC) por Desoxicitidina (dC); Deoxythymidine (dT) por Desoxitimidina(dT). Eliminar lo que se encuentran en el cuadro rojo. Cambiar: RNA-nucleosides por Nucleósidos del ARN; Adenosine (A) por Adenosina (A) ; Guanosine (G) por Guanosina (G); Cytidine (C) por Citidina (C) Uracil (U) Uridina (U). Eliminar lo que se encuentran en el cuadro rojo</t>
  </si>
  <si>
    <t>Realizar ilustración igual imagen guía. Por favor cambiar a los q se encuentra encerrado en rojo por magenta</t>
  </si>
  <si>
    <t>Código Shutterstock: 143874280</t>
  </si>
  <si>
    <t>Código Shutterstock: 246163201</t>
  </si>
  <si>
    <t>Código Shutterstock: 296962124</t>
  </si>
  <si>
    <t>Cambiar: Ribosome por Ribosoma; Amino acid chain (protein) por Cadena de aminoácidos (proteína); Large subunit por Subunidad mayor; small subunit por Subunidad menor; Amino acid por Aminoácido; tRNA por ARNt; mRNA por ARNm; codón por Codón.</t>
  </si>
  <si>
    <t>Código Shutterstock: 321466430</t>
  </si>
  <si>
    <t xml:space="preserve">Cambiar: tRNA por ARNt; T Loop por Bucle T; D Loop por bucle D; variable loop por Bucle variable; Anticodon loop por Bucle anticodón; Anticodon por anticodón; mRNA por ARNm; Aminoacid attachment side por Lado de agarre de los aminoácidos; simplified por Simplificado; 2d clover shape por Estructura 2D en forma de trebol. </t>
  </si>
  <si>
    <t xml:space="preserve">Código Shutterstock: 86759704 ver descripción y observaciones </t>
  </si>
  <si>
    <t xml:space="preserve">Código Shutterstock: 197101715- 198010520 ver descripción y observaciones </t>
  </si>
  <si>
    <t>Cambiar: DNA por ADN. Incluir en los extremos los números 5'  3' como se deja en la imagen guía</t>
  </si>
  <si>
    <t>Código Shutterstock: 319601816</t>
  </si>
  <si>
    <t>Código Shutterstock: 201778373</t>
  </si>
  <si>
    <t>Cambiar orientación a vertical, cambiar la orientación de textos Cambiar: DNA replication por Replicación del ADN; Parent DNA por ADN original o madre; DNA polymerase por ADN polimerasa, Original DNA por ADN original; Okazzaky fragment pot Fragmento de Okazaki; RNA primer por ARN cebador; primase por Primasa; helicase por Helicasa; leading stand por Cadena líder; logging stand por Cadena rezagada; topoisomerase por Topoisomerasa.</t>
  </si>
  <si>
    <t>Código Shutterstock: 339833039</t>
  </si>
  <si>
    <t>Cambiar: start por Inicio y stop por Terminación.</t>
  </si>
  <si>
    <t>Código Shutterstock: 164172518</t>
  </si>
  <si>
    <t>Por favor realizar mapa según imagen guía</t>
  </si>
  <si>
    <t xml:space="preserve">Código shutterstock 330315446 </t>
  </si>
  <si>
    <t xml:space="preserve">Eliminar lo q se encuentra en el recuadro rojo. Cambiar Pituitary gland por Glándula pituitaria; Hypothalamus por Hipotálamo; Thymus por Timo; thyroid gland por Glándula tiroides; pancreas por Páncreas; Adrenal glands por Glándulas suprarrenales; Ovaries por Ovarios, Testies por Testículos </t>
  </si>
  <si>
    <t>Código Shutterstock: 293997170</t>
  </si>
  <si>
    <t>Código Shutterstock: 293844683</t>
  </si>
  <si>
    <t xml:space="preserve">Código Shutterstock: 347729279 </t>
  </si>
  <si>
    <t>Reemplazar Vitamin D por  Vitamina D</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</si>
</sst>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jpeg"/><Relationship Id="rId21" Type="http://schemas.openxmlformats.org/officeDocument/2006/relationships/image" Target="../media/image22.jpeg"/><Relationship Id="rId7" Type="http://schemas.openxmlformats.org/officeDocument/2006/relationships/image" Target="../media/image9.png"/><Relationship Id="rId12" Type="http://schemas.openxmlformats.org/officeDocument/2006/relationships/image" Target="../media/image14.jpeg"/><Relationship Id="rId17" Type="http://schemas.openxmlformats.org/officeDocument/2006/relationships/image" Target="../media/image19.jpeg"/><Relationship Id="rId2" Type="http://schemas.openxmlformats.org/officeDocument/2006/relationships/image" Target="../media/image4.png"/><Relationship Id="rId16" Type="http://schemas.openxmlformats.org/officeDocument/2006/relationships/image" Target="../media/image18.jpeg"/><Relationship Id="rId20" Type="http://schemas.openxmlformats.org/officeDocument/2006/relationships/hyperlink" Target="http://www.shutterstock.com/subscribe?clicksrc=full_thumb" TargetMode="External"/><Relationship Id="rId1" Type="http://schemas.openxmlformats.org/officeDocument/2006/relationships/image" Target="../media/image3.png"/><Relationship Id="rId6" Type="http://schemas.openxmlformats.org/officeDocument/2006/relationships/image" Target="../media/image8.jpeg"/><Relationship Id="rId11" Type="http://schemas.openxmlformats.org/officeDocument/2006/relationships/image" Target="../media/image13.jpeg"/><Relationship Id="rId5" Type="http://schemas.openxmlformats.org/officeDocument/2006/relationships/image" Target="../media/image7.png"/><Relationship Id="rId15" Type="http://schemas.openxmlformats.org/officeDocument/2006/relationships/image" Target="../media/image17.jpeg"/><Relationship Id="rId23" Type="http://schemas.openxmlformats.org/officeDocument/2006/relationships/image" Target="../media/image24.jpeg"/><Relationship Id="rId10" Type="http://schemas.openxmlformats.org/officeDocument/2006/relationships/image" Target="../media/image12.jpe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jpeg"/><Relationship Id="rId14" Type="http://schemas.openxmlformats.org/officeDocument/2006/relationships/image" Target="../media/image16.jpeg"/><Relationship Id="rId22" Type="http://schemas.openxmlformats.org/officeDocument/2006/relationships/image" Target="../media/image23.jpe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285750</xdr:colOff>
      <xdr:row>9</xdr:row>
      <xdr:rowOff>114300</xdr:rowOff>
    </xdr:from>
    <xdr:to>
      <xdr:col>9</xdr:col>
      <xdr:colOff>2486025</xdr:colOff>
      <xdr:row>9</xdr:row>
      <xdr:rowOff>1958976</xdr:rowOff>
    </xdr:to>
    <xdr:pic>
      <xdr:nvPicPr>
        <xdr:cNvPr id="2" name="Imagen 1"/>
        <xdr:cNvPicPr/>
      </xdr:nvPicPr>
      <xdr:blipFill rotWithShape="1">
        <a:blip xmlns:r="http://schemas.openxmlformats.org/officeDocument/2006/relationships" r:embed="rId1"/>
        <a:srcRect l="30563" t="26463" r="15692" b="10558"/>
        <a:stretch/>
      </xdr:blipFill>
      <xdr:spPr bwMode="auto">
        <a:xfrm>
          <a:off x="13992225" y="2247900"/>
          <a:ext cx="2200275" cy="1844676"/>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230629</xdr:colOff>
          <xdr:row>10</xdr:row>
          <xdr:rowOff>285749</xdr:rowOff>
        </xdr:from>
        <xdr:to>
          <xdr:col>9</xdr:col>
          <xdr:colOff>2496086</xdr:colOff>
          <xdr:row>10</xdr:row>
          <xdr:rowOff>2738437</xdr:rowOff>
        </xdr:to>
        <xdr:sp macro="" textlink="">
          <xdr:nvSpPr>
            <xdr:cNvPr id="2051" name="Object 3" hidden="1">
              <a:extLst>
                <a:ext uri="{63B3BB69-23CF-44E3-9099-C40C66FF867C}">
                  <a14:compatExt spid="_x0000_s205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250032</xdr:colOff>
      <xdr:row>11</xdr:row>
      <xdr:rowOff>119062</xdr:rowOff>
    </xdr:from>
    <xdr:to>
      <xdr:col>9</xdr:col>
      <xdr:colOff>3078957</xdr:colOff>
      <xdr:row>11</xdr:row>
      <xdr:rowOff>1852612</xdr:rowOff>
    </xdr:to>
    <xdr:pic>
      <xdr:nvPicPr>
        <xdr:cNvPr id="4" name="Imagen 3"/>
        <xdr:cNvPicPr/>
      </xdr:nvPicPr>
      <xdr:blipFill rotWithShape="1">
        <a:blip xmlns:r="http://schemas.openxmlformats.org/officeDocument/2006/relationships" r:embed="rId2"/>
        <a:srcRect l="29064" t="25848" r="49484" b="50766"/>
        <a:stretch/>
      </xdr:blipFill>
      <xdr:spPr bwMode="auto">
        <a:xfrm>
          <a:off x="13942220" y="7405687"/>
          <a:ext cx="2828925" cy="17335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452437</xdr:colOff>
      <xdr:row>12</xdr:row>
      <xdr:rowOff>190500</xdr:rowOff>
    </xdr:from>
    <xdr:to>
      <xdr:col>9</xdr:col>
      <xdr:colOff>2797968</xdr:colOff>
      <xdr:row>12</xdr:row>
      <xdr:rowOff>1988343</xdr:rowOff>
    </xdr:to>
    <xdr:pic>
      <xdr:nvPicPr>
        <xdr:cNvPr id="5" name="Imagen 4" descr="http://thumb7.shutterstock.com/display_pic_with_logo/1126007/188742425/stock-vector-structural-formulas-of-purine-and-pyrimidine-nitrogenous-bases-of-dna-and-rna-illustration-vector-188742425.jpg"/>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144625" y="9644063"/>
          <a:ext cx="2345531" cy="1797843"/>
        </a:xfrm>
        <a:prstGeom prst="rect">
          <a:avLst/>
        </a:prstGeom>
        <a:noFill/>
        <a:ln>
          <a:noFill/>
        </a:ln>
      </xdr:spPr>
    </xdr:pic>
    <xdr:clientData/>
  </xdr:twoCellAnchor>
  <xdr:twoCellAnchor editAs="oneCell">
    <xdr:from>
      <xdr:col>9</xdr:col>
      <xdr:colOff>309562</xdr:colOff>
      <xdr:row>13</xdr:row>
      <xdr:rowOff>369093</xdr:rowOff>
    </xdr:from>
    <xdr:to>
      <xdr:col>9</xdr:col>
      <xdr:colOff>3148012</xdr:colOff>
      <xdr:row>13</xdr:row>
      <xdr:rowOff>2333625</xdr:rowOff>
    </xdr:to>
    <xdr:pic>
      <xdr:nvPicPr>
        <xdr:cNvPr id="6" name="Imagen 5"/>
        <xdr:cNvPicPr/>
      </xdr:nvPicPr>
      <xdr:blipFill rotWithShape="1">
        <a:blip xmlns:r="http://schemas.openxmlformats.org/officeDocument/2006/relationships" r:embed="rId4"/>
        <a:srcRect l="59857" t="8411" r="5775" b="13634"/>
        <a:stretch/>
      </xdr:blipFill>
      <xdr:spPr bwMode="auto">
        <a:xfrm>
          <a:off x="14001750" y="12013406"/>
          <a:ext cx="2838450" cy="196453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631030</xdr:colOff>
      <xdr:row>14</xdr:row>
      <xdr:rowOff>130968</xdr:rowOff>
    </xdr:from>
    <xdr:to>
      <xdr:col>9</xdr:col>
      <xdr:colOff>2761138</xdr:colOff>
      <xdr:row>14</xdr:row>
      <xdr:rowOff>3002597</xdr:rowOff>
    </xdr:to>
    <xdr:pic>
      <xdr:nvPicPr>
        <xdr:cNvPr id="8" name="Imagen 7"/>
        <xdr:cNvPicPr/>
      </xdr:nvPicPr>
      <xdr:blipFill rotWithShape="1">
        <a:blip xmlns:r="http://schemas.openxmlformats.org/officeDocument/2006/relationships" r:embed="rId5"/>
        <a:srcRect l="38300" t="6022" r="31436" b="5895"/>
        <a:stretch/>
      </xdr:blipFill>
      <xdr:spPr bwMode="auto">
        <a:xfrm>
          <a:off x="14323218" y="14561343"/>
          <a:ext cx="2130108" cy="287162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607218</xdr:colOff>
      <xdr:row>15</xdr:row>
      <xdr:rowOff>154781</xdr:rowOff>
    </xdr:from>
    <xdr:to>
      <xdr:col>9</xdr:col>
      <xdr:colOff>2827813</xdr:colOff>
      <xdr:row>15</xdr:row>
      <xdr:rowOff>1723866</xdr:rowOff>
    </xdr:to>
    <xdr:pic>
      <xdr:nvPicPr>
        <xdr:cNvPr id="9" name="Imagen 8" descr="http://thumb101.shutterstock.com/display_pic_with_logo/431836/209166253/stock-photo-texas-rat-snake-209166253.jpg"/>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299406" y="17847469"/>
          <a:ext cx="2220595" cy="1569085"/>
        </a:xfrm>
        <a:prstGeom prst="rect">
          <a:avLst/>
        </a:prstGeom>
        <a:noFill/>
        <a:ln>
          <a:noFill/>
        </a:ln>
      </xdr:spPr>
    </xdr:pic>
    <xdr:clientData/>
  </xdr:twoCellAnchor>
  <xdr:twoCellAnchor editAs="oneCell">
    <xdr:from>
      <xdr:col>9</xdr:col>
      <xdr:colOff>261937</xdr:colOff>
      <xdr:row>16</xdr:row>
      <xdr:rowOff>250030</xdr:rowOff>
    </xdr:from>
    <xdr:to>
      <xdr:col>9</xdr:col>
      <xdr:colOff>3369468</xdr:colOff>
      <xdr:row>16</xdr:row>
      <xdr:rowOff>3357561</xdr:rowOff>
    </xdr:to>
    <xdr:pic>
      <xdr:nvPicPr>
        <xdr:cNvPr id="10" name="Imagen 9"/>
        <xdr:cNvPicPr/>
      </xdr:nvPicPr>
      <xdr:blipFill rotWithShape="1">
        <a:blip xmlns:r="http://schemas.openxmlformats.org/officeDocument/2006/relationships" r:embed="rId7"/>
        <a:srcRect l="41686" t="5646" r="27415" b="4766"/>
        <a:stretch/>
      </xdr:blipFill>
      <xdr:spPr bwMode="auto">
        <a:xfrm>
          <a:off x="13954125" y="20240624"/>
          <a:ext cx="3107531" cy="310753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190500</xdr:colOff>
      <xdr:row>17</xdr:row>
      <xdr:rowOff>95250</xdr:rowOff>
    </xdr:from>
    <xdr:to>
      <xdr:col>9</xdr:col>
      <xdr:colOff>3000375</xdr:colOff>
      <xdr:row>17</xdr:row>
      <xdr:rowOff>2371724</xdr:rowOff>
    </xdr:to>
    <xdr:pic>
      <xdr:nvPicPr>
        <xdr:cNvPr id="11" name="Imagen 10"/>
        <xdr:cNvPicPr/>
      </xdr:nvPicPr>
      <xdr:blipFill rotWithShape="1">
        <a:blip xmlns:r="http://schemas.openxmlformats.org/officeDocument/2006/relationships" r:embed="rId8"/>
        <a:srcRect l="60203" t="26053" r="5774" b="12609"/>
        <a:stretch/>
      </xdr:blipFill>
      <xdr:spPr bwMode="auto">
        <a:xfrm>
          <a:off x="13882688" y="23491031"/>
          <a:ext cx="2809875" cy="2276474"/>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2721154</xdr:colOff>
          <xdr:row>17</xdr:row>
          <xdr:rowOff>797718</xdr:rowOff>
        </xdr:from>
        <xdr:to>
          <xdr:col>9</xdr:col>
          <xdr:colOff>3440906</xdr:colOff>
          <xdr:row>17</xdr:row>
          <xdr:rowOff>1502569</xdr:rowOff>
        </xdr:to>
        <xdr:sp macro="" textlink="">
          <xdr:nvSpPr>
            <xdr:cNvPr id="2053" name="Object 5" hidden="1">
              <a:extLst>
                <a:ext uri="{63B3BB69-23CF-44E3-9099-C40C66FF867C}">
                  <a14:compatExt spid="_x0000_s205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631031</xdr:colOff>
      <xdr:row>18</xdr:row>
      <xdr:rowOff>166688</xdr:rowOff>
    </xdr:from>
    <xdr:to>
      <xdr:col>9</xdr:col>
      <xdr:colOff>2905178</xdr:colOff>
      <xdr:row>18</xdr:row>
      <xdr:rowOff>1858963</xdr:rowOff>
    </xdr:to>
    <xdr:pic>
      <xdr:nvPicPr>
        <xdr:cNvPr id="13" name="Imagen 12" descr="http://thumb1.shutterstock.com/display_pic_with_logo/487144/143874280/stock-photo-teenage-boy-with-teacher-examining-dna-model-in-science-class-143874280.jpg"/>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4323219" y="26348532"/>
          <a:ext cx="2274147" cy="1692275"/>
        </a:xfrm>
        <a:prstGeom prst="rect">
          <a:avLst/>
        </a:prstGeom>
        <a:noFill/>
        <a:ln>
          <a:noFill/>
        </a:ln>
      </xdr:spPr>
    </xdr:pic>
    <xdr:clientData/>
  </xdr:twoCellAnchor>
  <xdr:twoCellAnchor editAs="oneCell">
    <xdr:from>
      <xdr:col>9</xdr:col>
      <xdr:colOff>928688</xdr:colOff>
      <xdr:row>19</xdr:row>
      <xdr:rowOff>154781</xdr:rowOff>
    </xdr:from>
    <xdr:to>
      <xdr:col>9</xdr:col>
      <xdr:colOff>2760028</xdr:colOff>
      <xdr:row>19</xdr:row>
      <xdr:rowOff>1683807</xdr:rowOff>
    </xdr:to>
    <xdr:pic>
      <xdr:nvPicPr>
        <xdr:cNvPr id="14" name="Imagen 13" descr="http://thumb7.shutterstock.com/display_pic_with_logo/2154512/246163201/stock-photo-nucleosome-246163201.jpg"/>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4620876" y="28503562"/>
          <a:ext cx="1831340" cy="1529026"/>
        </a:xfrm>
        <a:prstGeom prst="rect">
          <a:avLst/>
        </a:prstGeom>
        <a:noFill/>
        <a:ln>
          <a:noFill/>
        </a:ln>
      </xdr:spPr>
    </xdr:pic>
    <xdr:clientData/>
  </xdr:twoCellAnchor>
  <xdr:twoCellAnchor editAs="oneCell">
    <xdr:from>
      <xdr:col>9</xdr:col>
      <xdr:colOff>345281</xdr:colOff>
      <xdr:row>20</xdr:row>
      <xdr:rowOff>83344</xdr:rowOff>
    </xdr:from>
    <xdr:to>
      <xdr:col>9</xdr:col>
      <xdr:colOff>2571749</xdr:colOff>
      <xdr:row>20</xdr:row>
      <xdr:rowOff>2083594</xdr:rowOff>
    </xdr:to>
    <xdr:pic>
      <xdr:nvPicPr>
        <xdr:cNvPr id="15" name="Imagen 14" descr="http://thumb1.shutterstock.com/display_pic_with_logo/848740/296962124/stock-photo-ribosome-during-protein-synthesis-the-interaction-of-a-ribosome-with-mrna-process-of-initiation-296962124.jpg"/>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4037469" y="30610969"/>
          <a:ext cx="2226468" cy="2000250"/>
        </a:xfrm>
        <a:prstGeom prst="rect">
          <a:avLst/>
        </a:prstGeom>
        <a:noFill/>
        <a:ln>
          <a:noFill/>
        </a:ln>
      </xdr:spPr>
    </xdr:pic>
    <xdr:clientData/>
  </xdr:twoCellAnchor>
  <xdr:twoCellAnchor editAs="oneCell">
    <xdr:from>
      <xdr:col>9</xdr:col>
      <xdr:colOff>333375</xdr:colOff>
      <xdr:row>20</xdr:row>
      <xdr:rowOff>2405062</xdr:rowOff>
    </xdr:from>
    <xdr:to>
      <xdr:col>9</xdr:col>
      <xdr:colOff>2502958</xdr:colOff>
      <xdr:row>21</xdr:row>
      <xdr:rowOff>2064543</xdr:rowOff>
    </xdr:to>
    <xdr:pic>
      <xdr:nvPicPr>
        <xdr:cNvPr id="16" name="Imagen 15" descr="http://thumb1.shutterstock.com/display_pic_with_logo/2616718/321466430/stock-vector-one-type-of-rna-the-trna-transfer-rna-321466430.jpg"/>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4025563" y="32932687"/>
          <a:ext cx="2169583" cy="2183606"/>
        </a:xfrm>
        <a:prstGeom prst="rect">
          <a:avLst/>
        </a:prstGeom>
        <a:noFill/>
        <a:ln>
          <a:noFill/>
        </a:ln>
      </xdr:spPr>
    </xdr:pic>
    <xdr:clientData/>
  </xdr:twoCellAnchor>
  <xdr:twoCellAnchor editAs="oneCell">
    <xdr:from>
      <xdr:col>9</xdr:col>
      <xdr:colOff>130968</xdr:colOff>
      <xdr:row>22</xdr:row>
      <xdr:rowOff>130969</xdr:rowOff>
    </xdr:from>
    <xdr:to>
      <xdr:col>9</xdr:col>
      <xdr:colOff>3511708</xdr:colOff>
      <xdr:row>22</xdr:row>
      <xdr:rowOff>2557304</xdr:rowOff>
    </xdr:to>
    <xdr:pic>
      <xdr:nvPicPr>
        <xdr:cNvPr id="17" name="Imagen 16"/>
        <xdr:cNvPicPr/>
      </xdr:nvPicPr>
      <xdr:blipFill rotWithShape="1">
        <a:blip xmlns:r="http://schemas.openxmlformats.org/officeDocument/2006/relationships" r:embed="rId13"/>
        <a:srcRect t="18542" r="56425" b="25832"/>
        <a:stretch/>
      </xdr:blipFill>
      <xdr:spPr bwMode="auto">
        <a:xfrm>
          <a:off x="13823156" y="35575875"/>
          <a:ext cx="3380740" cy="242633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583407</xdr:colOff>
      <xdr:row>23</xdr:row>
      <xdr:rowOff>142875</xdr:rowOff>
    </xdr:from>
    <xdr:to>
      <xdr:col>9</xdr:col>
      <xdr:colOff>2516347</xdr:colOff>
      <xdr:row>23</xdr:row>
      <xdr:rowOff>2533015</xdr:rowOff>
    </xdr:to>
    <xdr:pic>
      <xdr:nvPicPr>
        <xdr:cNvPr id="18" name="Imagen 17" descr="the replication of the human DNA"/>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4275595" y="38350031"/>
          <a:ext cx="1932940" cy="2390140"/>
        </a:xfrm>
        <a:prstGeom prst="rect">
          <a:avLst/>
        </a:prstGeom>
        <a:noFill/>
        <a:ln>
          <a:noFill/>
        </a:ln>
      </xdr:spPr>
    </xdr:pic>
    <xdr:clientData/>
  </xdr:twoCellAnchor>
  <xdr:twoCellAnchor editAs="oneCell">
    <xdr:from>
      <xdr:col>9</xdr:col>
      <xdr:colOff>721517</xdr:colOff>
      <xdr:row>24</xdr:row>
      <xdr:rowOff>219074</xdr:rowOff>
    </xdr:from>
    <xdr:to>
      <xdr:col>9</xdr:col>
      <xdr:colOff>2821780</xdr:colOff>
      <xdr:row>24</xdr:row>
      <xdr:rowOff>3155155</xdr:rowOff>
    </xdr:to>
    <xdr:pic>
      <xdr:nvPicPr>
        <xdr:cNvPr id="19" name="Imagen 18" descr="DNA replication"/>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rot="16200000">
          <a:off x="13995796" y="41630202"/>
          <a:ext cx="2936081" cy="2100263"/>
        </a:xfrm>
        <a:prstGeom prst="rect">
          <a:avLst/>
        </a:prstGeom>
        <a:noFill/>
        <a:ln>
          <a:noFill/>
        </a:ln>
      </xdr:spPr>
    </xdr:pic>
    <xdr:clientData/>
  </xdr:twoCellAnchor>
  <xdr:twoCellAnchor editAs="oneCell">
    <xdr:from>
      <xdr:col>9</xdr:col>
      <xdr:colOff>309563</xdr:colOff>
      <xdr:row>25</xdr:row>
      <xdr:rowOff>154781</xdr:rowOff>
    </xdr:from>
    <xdr:to>
      <xdr:col>9</xdr:col>
      <xdr:colOff>3309937</xdr:colOff>
      <xdr:row>25</xdr:row>
      <xdr:rowOff>2440781</xdr:rowOff>
    </xdr:to>
    <xdr:pic>
      <xdr:nvPicPr>
        <xdr:cNvPr id="20" name="Imagen 19" descr="http://thumb7.shutterstock.com/display_pic_with_logo/2016437/339833039/stock-vector-translation-of-base-triplets-for-genetic-code-with-the-help-of-codon-wheel-339833039.jpg"/>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4001751" y="44446031"/>
          <a:ext cx="3000374" cy="2286000"/>
        </a:xfrm>
        <a:prstGeom prst="rect">
          <a:avLst/>
        </a:prstGeom>
        <a:noFill/>
        <a:ln>
          <a:noFill/>
        </a:ln>
      </xdr:spPr>
    </xdr:pic>
    <xdr:clientData/>
  </xdr:twoCellAnchor>
  <xdr:twoCellAnchor editAs="oneCell">
    <xdr:from>
      <xdr:col>9</xdr:col>
      <xdr:colOff>273844</xdr:colOff>
      <xdr:row>26</xdr:row>
      <xdr:rowOff>23813</xdr:rowOff>
    </xdr:from>
    <xdr:to>
      <xdr:col>9</xdr:col>
      <xdr:colOff>2524124</xdr:colOff>
      <xdr:row>26</xdr:row>
      <xdr:rowOff>1809749</xdr:rowOff>
    </xdr:to>
    <xdr:pic>
      <xdr:nvPicPr>
        <xdr:cNvPr id="21" name="Imagen 20" descr="http://thumb1.shutterstock.com/display_pic_with_logo/417514/164172518/stock-photo-acne-because-the-disorders-of-sebaceous-glands-productions-164172518.jpg"/>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3966032" y="46910626"/>
          <a:ext cx="2250280" cy="1785936"/>
        </a:xfrm>
        <a:prstGeom prst="rect">
          <a:avLst/>
        </a:prstGeom>
        <a:noFill/>
        <a:ln>
          <a:noFill/>
        </a:ln>
      </xdr:spPr>
    </xdr:pic>
    <xdr:clientData/>
  </xdr:twoCellAnchor>
  <xdr:twoCellAnchor editAs="oneCell">
    <xdr:from>
      <xdr:col>9</xdr:col>
      <xdr:colOff>309562</xdr:colOff>
      <xdr:row>27</xdr:row>
      <xdr:rowOff>416719</xdr:rowOff>
    </xdr:from>
    <xdr:to>
      <xdr:col>9</xdr:col>
      <xdr:colOff>3236912</xdr:colOff>
      <xdr:row>27</xdr:row>
      <xdr:rowOff>2597945</xdr:rowOff>
    </xdr:to>
    <xdr:pic>
      <xdr:nvPicPr>
        <xdr:cNvPr id="22" name="Imagen 21"/>
        <xdr:cNvPicPr/>
      </xdr:nvPicPr>
      <xdr:blipFill rotWithShape="1">
        <a:blip xmlns:r="http://schemas.openxmlformats.org/officeDocument/2006/relationships" r:embed="rId18"/>
        <a:srcRect l="17184" t="24207" r="11310" b="10353"/>
        <a:stretch/>
      </xdr:blipFill>
      <xdr:spPr bwMode="auto">
        <a:xfrm>
          <a:off x="14001750" y="49375219"/>
          <a:ext cx="2927350" cy="218122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321468</xdr:colOff>
      <xdr:row>28</xdr:row>
      <xdr:rowOff>214312</xdr:rowOff>
    </xdr:from>
    <xdr:to>
      <xdr:col>9</xdr:col>
      <xdr:colOff>2738437</xdr:colOff>
      <xdr:row>28</xdr:row>
      <xdr:rowOff>2107405</xdr:rowOff>
    </xdr:to>
    <xdr:pic>
      <xdr:nvPicPr>
        <xdr:cNvPr id="23" name="Imagen 22"/>
        <xdr:cNvPicPr/>
      </xdr:nvPicPr>
      <xdr:blipFill rotWithShape="1">
        <a:blip xmlns:r="http://schemas.openxmlformats.org/officeDocument/2006/relationships" r:embed="rId19"/>
        <a:srcRect l="48034" t="34625" r="20009" b="17945"/>
        <a:stretch/>
      </xdr:blipFill>
      <xdr:spPr bwMode="auto">
        <a:xfrm>
          <a:off x="14013656" y="52435125"/>
          <a:ext cx="2416969" cy="189309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523875</xdr:colOff>
      <xdr:row>29</xdr:row>
      <xdr:rowOff>345281</xdr:rowOff>
    </xdr:from>
    <xdr:to>
      <xdr:col>9</xdr:col>
      <xdr:colOff>2926080</xdr:colOff>
      <xdr:row>29</xdr:row>
      <xdr:rowOff>2108041</xdr:rowOff>
    </xdr:to>
    <xdr:pic>
      <xdr:nvPicPr>
        <xdr:cNvPr id="24" name="Imagen 23" descr="Two slices of avocado isolated on the white background. One slice with core. Design element for product label.">
          <a:hlinkClick xmlns:r="http://schemas.openxmlformats.org/officeDocument/2006/relationships" r:id="rId20"/>
        </xdr:cNvPr>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4216063" y="54768750"/>
          <a:ext cx="2402205" cy="1762760"/>
        </a:xfrm>
        <a:prstGeom prst="rect">
          <a:avLst/>
        </a:prstGeom>
        <a:noFill/>
        <a:ln>
          <a:noFill/>
        </a:ln>
      </xdr:spPr>
    </xdr:pic>
    <xdr:clientData/>
  </xdr:twoCellAnchor>
  <xdr:twoCellAnchor editAs="oneCell">
    <xdr:from>
      <xdr:col>9</xdr:col>
      <xdr:colOff>345281</xdr:colOff>
      <xdr:row>30</xdr:row>
      <xdr:rowOff>476250</xdr:rowOff>
    </xdr:from>
    <xdr:to>
      <xdr:col>9</xdr:col>
      <xdr:colOff>3171032</xdr:colOff>
      <xdr:row>30</xdr:row>
      <xdr:rowOff>2264834</xdr:rowOff>
    </xdr:to>
    <xdr:pic>
      <xdr:nvPicPr>
        <xdr:cNvPr id="25" name="Imagen 24" descr="http://thumb101.shutterstock.com/display_pic_with_logo/1098890/293844683/stock-photo-scurvy-in-a-bubble-toothpaste-on-the-toothbrush-on-the-white-background-blood-on-the-toothbrush-293844683.jpg"/>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4037469" y="57388125"/>
          <a:ext cx="2825751" cy="1788584"/>
        </a:xfrm>
        <a:prstGeom prst="rect">
          <a:avLst/>
        </a:prstGeom>
        <a:noFill/>
        <a:ln>
          <a:noFill/>
        </a:ln>
      </xdr:spPr>
    </xdr:pic>
    <xdr:clientData/>
  </xdr:twoCellAnchor>
  <xdr:twoCellAnchor editAs="oneCell">
    <xdr:from>
      <xdr:col>9</xdr:col>
      <xdr:colOff>0</xdr:colOff>
      <xdr:row>31</xdr:row>
      <xdr:rowOff>0</xdr:rowOff>
    </xdr:from>
    <xdr:to>
      <xdr:col>9</xdr:col>
      <xdr:colOff>2751032</xdr:colOff>
      <xdr:row>31</xdr:row>
      <xdr:rowOff>2029671</xdr:rowOff>
    </xdr:to>
    <xdr:pic>
      <xdr:nvPicPr>
        <xdr:cNvPr id="26" name="Imagen 25" descr="http://thumb7.shutterstock.com/display_pic_with_logo/511399/347729279/stock-photo-foods-containing-vitamin-d-on-a-wooden-background-347729279.jpg"/>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3692188" y="59757469"/>
          <a:ext cx="2751032" cy="2029671"/>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image" Target="../media/image2.png"/><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5" Type="http://schemas.openxmlformats.org/officeDocument/2006/relationships/image" Target="../media/image1.png"/><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G1" zoomScale="80" zoomScaleNormal="80" zoomScalePageLayoutView="140" workbookViewId="0">
      <pane ySplit="9" topLeftCell="A16" activePane="bottomLeft" state="frozen"/>
      <selection pane="bottomLeft" activeCell="J35" sqref="J35"/>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46.75" style="15" customWidth="1"/>
    <col min="11" max="11" width="58" style="15" customWidth="1"/>
    <col min="12" max="12" width="20.375" style="2" hidden="1" customWidth="1"/>
    <col min="13" max="13" width="14.5" style="2" hidden="1" customWidth="1"/>
    <col min="14" max="14" width="10.875" style="2" hidden="1" customWidth="1"/>
    <col min="15" max="15" width="14.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7">
        <v>11</v>
      </c>
      <c r="D3" s="88"/>
      <c r="F3" s="80"/>
      <c r="G3" s="81"/>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7" t="s">
        <v>188</v>
      </c>
      <c r="D4" s="88"/>
      <c r="E4" s="5"/>
      <c r="F4" s="37" t="s">
        <v>55</v>
      </c>
      <c r="G4" s="61" t="s">
        <v>190</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189</v>
      </c>
      <c r="D5" s="90"/>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187</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162" customHeight="1" x14ac:dyDescent="0.25">
      <c r="A10" s="12" t="str">
        <f>IF(OR(B10&lt;&gt;"",J10&lt;&gt;""),"IMG01","")</f>
        <v>IMG01</v>
      </c>
      <c r="B10" s="62" t="s">
        <v>191</v>
      </c>
      <c r="C10" s="20" t="str">
        <f t="shared" ref="C10:C41" si="0">IF(OR(B10&lt;&gt;"",J10&lt;&gt;""),IF($G$4="Recurso",CONCATENATE($G$4," ",$G$5),$G$4),"")</f>
        <v>Cuaderno de Estudio</v>
      </c>
      <c r="D10" s="63" t="s">
        <v>192</v>
      </c>
      <c r="E10" s="63" t="s">
        <v>154</v>
      </c>
      <c r="F10" s="13" t="str">
        <f t="shared" ref="F10" si="1">IF(OR(B10&lt;&gt;"",J10&lt;&gt;""),CONCATENATE($C$7,"_",$A10,IF($G$4="Cuaderno de Estudio","_small",CONCATENATE(IF(I10="","","n"),IF(LEFT($G$5,1)="F",".jpg",".png")))),"")</f>
        <v>CN_11_16_CO_IMG01_small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CN_11_16_CO_IMG01_zoom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c r="K10" s="64" t="s">
        <v>193</v>
      </c>
      <c r="O10" s="2" t="str">
        <f>'Definición técnica de imagenes'!A12</f>
        <v>M12D</v>
      </c>
    </row>
    <row r="11" spans="1:16" s="11" customFormat="1" ht="241.5" customHeight="1" x14ac:dyDescent="0.25">
      <c r="A11" s="12" t="str">
        <f t="shared" ref="A11:A18" si="3">IF(OR(B11&lt;&gt;"",J11&lt;&gt;""),CONCATENATE(LEFT(A10,3),IF(MID(A10,4,2)+1&lt;10,CONCATENATE("0",MID(A10,4,2)+1))),"")</f>
        <v>IMG02</v>
      </c>
      <c r="B11" s="62" t="s">
        <v>213</v>
      </c>
      <c r="C11" s="20" t="str">
        <f t="shared" si="0"/>
        <v>Cuaderno de Estudio</v>
      </c>
      <c r="D11" s="63" t="s">
        <v>192</v>
      </c>
      <c r="E11" s="63" t="s">
        <v>154</v>
      </c>
      <c r="F11" s="13" t="str">
        <f t="shared" ref="F11:F74" si="4">IF(OR(B11&lt;&gt;"",J11&lt;&gt;""),CONCATENATE($C$7,"_",$A11,IF($G$4="Cuaderno de Estudio","_small",CONCATENATE(IF(I11="","","n"),IF(LEFT($G$5,1)="F",".jpg",".png")))),"")</f>
        <v>CN_11_16_CO_IMG02_small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CN_11_16_CO_IMG02_zoom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c r="K11" s="65" t="s">
        <v>194</v>
      </c>
      <c r="O11" s="2" t="str">
        <f>'Definición técnica de imagenes'!A13</f>
        <v>M101</v>
      </c>
    </row>
    <row r="12" spans="1:16" s="11" customFormat="1" ht="170.25" customHeight="1" x14ac:dyDescent="0.25">
      <c r="A12" s="12" t="str">
        <f t="shared" si="3"/>
        <v>IMG03</v>
      </c>
      <c r="B12" s="62" t="s">
        <v>195</v>
      </c>
      <c r="C12" s="20" t="str">
        <f t="shared" si="0"/>
        <v>Cuaderno de Estudio</v>
      </c>
      <c r="D12" s="63" t="s">
        <v>192</v>
      </c>
      <c r="E12" s="63" t="s">
        <v>153</v>
      </c>
      <c r="F12" s="13" t="str">
        <f t="shared" si="4"/>
        <v>CN_11_16_CO_IMG03_small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CN_11_16_CO_IMG03_zoom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c r="K12" s="64" t="s">
        <v>196</v>
      </c>
      <c r="O12" s="2" t="str">
        <f>'Definición técnica de imagenes'!A18</f>
        <v>Diaporama F1</v>
      </c>
    </row>
    <row r="13" spans="1:16" s="11" customFormat="1" ht="172.5" customHeight="1" x14ac:dyDescent="0.25">
      <c r="A13" s="12" t="str">
        <f t="shared" si="3"/>
        <v>IMG04</v>
      </c>
      <c r="B13" s="62" t="s">
        <v>197</v>
      </c>
      <c r="C13" s="20" t="str">
        <f t="shared" si="0"/>
        <v>Cuaderno de Estudio</v>
      </c>
      <c r="D13" s="63" t="s">
        <v>192</v>
      </c>
      <c r="E13" s="63" t="s">
        <v>153</v>
      </c>
      <c r="F13" s="13" t="str">
        <f t="shared" si="4"/>
        <v>CN_11_16_CO_IMG04_small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CN_11_16_CO_IMG04_zoom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c r="K13" s="64" t="s">
        <v>198</v>
      </c>
      <c r="O13" s="2" t="str">
        <f>'Definición técnica de imagenes'!A19</f>
        <v>F4</v>
      </c>
    </row>
    <row r="14" spans="1:16" s="11" customFormat="1" ht="219.75" customHeight="1" x14ac:dyDescent="0.25">
      <c r="A14" s="12" t="str">
        <f t="shared" si="3"/>
        <v>IMG05</v>
      </c>
      <c r="B14" s="62" t="s">
        <v>195</v>
      </c>
      <c r="C14" s="20" t="str">
        <f t="shared" si="0"/>
        <v>Cuaderno de Estudio</v>
      </c>
      <c r="D14" s="63" t="s">
        <v>192</v>
      </c>
      <c r="E14" s="63" t="s">
        <v>154</v>
      </c>
      <c r="F14" s="13" t="str">
        <f t="shared" si="4"/>
        <v>CN_11_16_CO_IMG05_small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CN_11_16_CO_IMG05_zoom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c r="K14" s="64" t="s">
        <v>196</v>
      </c>
      <c r="O14" s="2" t="str">
        <f>'Definición técnica de imagenes'!A22</f>
        <v>F6</v>
      </c>
    </row>
    <row r="15" spans="1:16" s="11" customFormat="1" ht="257.25" customHeight="1" x14ac:dyDescent="0.25">
      <c r="A15" s="12" t="str">
        <f t="shared" si="3"/>
        <v>IMG06</v>
      </c>
      <c r="B15" s="62" t="s">
        <v>199</v>
      </c>
      <c r="C15" s="20" t="str">
        <f t="shared" si="0"/>
        <v>Cuaderno de Estudio</v>
      </c>
      <c r="D15" s="63" t="s">
        <v>192</v>
      </c>
      <c r="E15" s="63" t="s">
        <v>154</v>
      </c>
      <c r="F15" s="13" t="str">
        <f t="shared" si="4"/>
        <v>CN_11_16_CO_IMG06_small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CN_11_16_CO_IMG06_zoom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c r="K15" s="66" t="s">
        <v>200</v>
      </c>
      <c r="O15" s="2" t="str">
        <f>'Definición técnica de imagenes'!A24</f>
        <v>F6B</v>
      </c>
    </row>
    <row r="16" spans="1:16" s="11" customFormat="1" ht="180.75" customHeight="1" x14ac:dyDescent="0.3">
      <c r="A16" s="12" t="str">
        <f t="shared" si="3"/>
        <v>IMG07</v>
      </c>
      <c r="B16" s="62" t="s">
        <v>201</v>
      </c>
      <c r="C16" s="20" t="str">
        <f t="shared" si="0"/>
        <v>Cuaderno de Estudio</v>
      </c>
      <c r="D16" s="63" t="s">
        <v>202</v>
      </c>
      <c r="E16" s="63" t="s">
        <v>153</v>
      </c>
      <c r="F16" s="13" t="str">
        <f t="shared" si="4"/>
        <v>CN_11_16_CO_IMG07_small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CN_11_16_CO_IMG07_zoom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c r="K16" s="68"/>
      <c r="O16" s="2" t="str">
        <f>'Definición técnica de imagenes'!A25</f>
        <v>F7</v>
      </c>
    </row>
    <row r="17" spans="1:15" s="11" customFormat="1" ht="267.75" customHeight="1" x14ac:dyDescent="0.25">
      <c r="A17" s="12" t="str">
        <f t="shared" si="3"/>
        <v>IMG08</v>
      </c>
      <c r="B17" s="62" t="s">
        <v>203</v>
      </c>
      <c r="C17" s="20" t="str">
        <f t="shared" si="0"/>
        <v>Cuaderno de Estudio</v>
      </c>
      <c r="D17" s="63"/>
      <c r="E17" s="63"/>
      <c r="F17" s="13" t="str">
        <f t="shared" si="4"/>
        <v>CN_11_16_CO_IMG08_small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CN_11_16_CO_IMG08_zoom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c r="K17" s="66" t="s">
        <v>204</v>
      </c>
      <c r="O17" s="2" t="str">
        <f>'Definición técnica de imagenes'!A27</f>
        <v>F7B</v>
      </c>
    </row>
    <row r="18" spans="1:15" s="11" customFormat="1" ht="219.75" customHeight="1" x14ac:dyDescent="0.25">
      <c r="A18" s="12" t="str">
        <f t="shared" si="3"/>
        <v>IMG09</v>
      </c>
      <c r="B18" s="62" t="s">
        <v>195</v>
      </c>
      <c r="C18" s="20" t="str">
        <f t="shared" si="0"/>
        <v>Cuaderno de Estudio</v>
      </c>
      <c r="D18" s="63" t="s">
        <v>192</v>
      </c>
      <c r="E18" s="63" t="s">
        <v>154</v>
      </c>
      <c r="F18" s="13" t="str">
        <f t="shared" si="4"/>
        <v>CN_11_16_CO_IMG09_small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CN_11_16_CO_IMG09_zoom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c r="K18" s="66" t="s">
        <v>205</v>
      </c>
      <c r="O18" s="2" t="str">
        <f>'Definición técnica de imagenes'!A30</f>
        <v>F8</v>
      </c>
    </row>
    <row r="19" spans="1:15" s="11" customFormat="1" ht="170.25" customHeight="1" x14ac:dyDescent="0.3">
      <c r="A19" s="12" t="str">
        <f t="shared" ref="A19:A50" si="6">IF(OR(B19&lt;&gt;"",J19&lt;&gt;""),CONCATENATE(LEFT(A18,3),IF(MID(A18,4,2)+1&lt;10,CONCATENATE("0",MID(A18,4,2)+1),MID(A18,4,2)+1)),"")</f>
        <v>IMG10</v>
      </c>
      <c r="B19" s="62" t="s">
        <v>206</v>
      </c>
      <c r="C19" s="20" t="str">
        <f t="shared" si="0"/>
        <v>Cuaderno de Estudio</v>
      </c>
      <c r="D19" s="63" t="s">
        <v>202</v>
      </c>
      <c r="E19" s="63" t="s">
        <v>153</v>
      </c>
      <c r="F19" s="13" t="str">
        <f t="shared" si="4"/>
        <v>CN_11_16_CO_IMG10_small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CN_11_16_CO_IMG10_zoom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c r="K19" s="68"/>
      <c r="O19" s="2" t="str">
        <f>'Definición técnica de imagenes'!A31</f>
        <v>F10</v>
      </c>
    </row>
    <row r="20" spans="1:15" s="11" customFormat="1" ht="171.75" customHeight="1" x14ac:dyDescent="0.25">
      <c r="A20" s="12" t="str">
        <f t="shared" si="6"/>
        <v>IMG11</v>
      </c>
      <c r="B20" s="62" t="s">
        <v>207</v>
      </c>
      <c r="C20" s="20" t="str">
        <f t="shared" si="0"/>
        <v>Cuaderno de Estudio</v>
      </c>
      <c r="D20" s="63" t="s">
        <v>202</v>
      </c>
      <c r="E20" s="63" t="s">
        <v>153</v>
      </c>
      <c r="F20" s="13" t="str">
        <f t="shared" si="4"/>
        <v>CN_11_16_CO_IMG11_small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CN_11_16_CO_IMG11_zoom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c r="K20" s="66"/>
      <c r="O20" s="2" t="str">
        <f>'Definición técnica de imagenes'!A32</f>
        <v>F10B</v>
      </c>
    </row>
    <row r="21" spans="1:15" s="11" customFormat="1" ht="198.75" customHeight="1" x14ac:dyDescent="0.25">
      <c r="A21" s="12" t="str">
        <f t="shared" si="6"/>
        <v>IMG12</v>
      </c>
      <c r="B21" s="62" t="s">
        <v>208</v>
      </c>
      <c r="C21" s="20" t="str">
        <f t="shared" si="0"/>
        <v>Cuaderno de Estudio</v>
      </c>
      <c r="D21" s="63" t="s">
        <v>192</v>
      </c>
      <c r="E21" s="63" t="s">
        <v>153</v>
      </c>
      <c r="F21" s="13" t="str">
        <f t="shared" si="4"/>
        <v>CN_11_16_CO_IMG12_small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CN_11_16_CO_IMG12_zoom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c r="K21" s="69" t="s">
        <v>209</v>
      </c>
      <c r="O21" s="2" t="str">
        <f>'Definición técnica de imagenes'!A33</f>
        <v>F11</v>
      </c>
    </row>
    <row r="22" spans="1:15" s="11" customFormat="1" ht="188.25" customHeight="1" x14ac:dyDescent="0.25">
      <c r="A22" s="12" t="str">
        <f t="shared" si="6"/>
        <v>IMG13</v>
      </c>
      <c r="B22" s="62" t="s">
        <v>210</v>
      </c>
      <c r="C22" s="20" t="str">
        <f t="shared" si="0"/>
        <v>Cuaderno de Estudio</v>
      </c>
      <c r="D22" s="63" t="s">
        <v>192</v>
      </c>
      <c r="E22" s="63" t="s">
        <v>153</v>
      </c>
      <c r="F22" s="13" t="str">
        <f t="shared" si="4"/>
        <v>CN_11_16_CO_IMG13_small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CN_11_16_CO_IMG13_zoom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c r="K22" s="64" t="s">
        <v>211</v>
      </c>
      <c r="O22" s="2" t="str">
        <f>'Definición técnica de imagenes'!A34</f>
        <v>F12</v>
      </c>
    </row>
    <row r="23" spans="1:15" s="11" customFormat="1" ht="217.5" customHeight="1" x14ac:dyDescent="0.25">
      <c r="A23" s="12" t="str">
        <f t="shared" si="6"/>
        <v>IMG14</v>
      </c>
      <c r="B23" s="62" t="s">
        <v>212</v>
      </c>
      <c r="C23" s="20" t="str">
        <f t="shared" si="0"/>
        <v>Cuaderno de Estudio</v>
      </c>
      <c r="D23" s="63" t="s">
        <v>192</v>
      </c>
      <c r="E23" s="63" t="s">
        <v>153</v>
      </c>
      <c r="F23" s="13" t="str">
        <f t="shared" si="4"/>
        <v>CN_11_16_CO_IMG14_small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CN_11_16_CO_IMG14_zoom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c r="K23" s="64" t="s">
        <v>214</v>
      </c>
      <c r="O23" s="2" t="str">
        <f>'Definición técnica de imagenes'!A35</f>
        <v>F13</v>
      </c>
    </row>
    <row r="24" spans="1:15" s="11" customFormat="1" ht="219" customHeight="1" x14ac:dyDescent="0.25">
      <c r="A24" s="12" t="str">
        <f t="shared" si="6"/>
        <v>IMG15</v>
      </c>
      <c r="B24" s="62" t="s">
        <v>215</v>
      </c>
      <c r="C24" s="20" t="str">
        <f t="shared" si="0"/>
        <v>Cuaderno de Estudio</v>
      </c>
      <c r="D24" s="63" t="s">
        <v>202</v>
      </c>
      <c r="E24" s="63" t="s">
        <v>154</v>
      </c>
      <c r="F24" s="13" t="str">
        <f t="shared" si="4"/>
        <v>CN_11_16_CO_IMG15_small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CN_11_16_CO_IMG15_zoom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c r="K24" s="65"/>
      <c r="O24" s="2" t="str">
        <f>'Definición técnica de imagenes'!A37</f>
        <v>F13B</v>
      </c>
    </row>
    <row r="25" spans="1:15" s="11" customFormat="1" ht="259.5" customHeight="1" x14ac:dyDescent="0.25">
      <c r="A25" s="12" t="str">
        <f t="shared" si="6"/>
        <v>IMG16</v>
      </c>
      <c r="B25" s="62" t="s">
        <v>216</v>
      </c>
      <c r="C25" s="20" t="str">
        <f t="shared" si="0"/>
        <v>Cuaderno de Estudio</v>
      </c>
      <c r="D25" s="63" t="s">
        <v>192</v>
      </c>
      <c r="E25" s="63" t="s">
        <v>154</v>
      </c>
      <c r="F25" s="13" t="str">
        <f t="shared" si="4"/>
        <v>CN_11_16_CO_IMG16_small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CN_11_16_CO_IMG16_zoom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c r="K25" s="64" t="s">
        <v>217</v>
      </c>
    </row>
    <row r="26" spans="1:15" s="11" customFormat="1" ht="204" customHeight="1" x14ac:dyDescent="0.25">
      <c r="A26" s="12" t="str">
        <f t="shared" si="6"/>
        <v>IMG17</v>
      </c>
      <c r="B26" s="62" t="s">
        <v>218</v>
      </c>
      <c r="C26" s="20" t="str">
        <f t="shared" si="0"/>
        <v>Cuaderno de Estudio</v>
      </c>
      <c r="D26" s="63" t="s">
        <v>192</v>
      </c>
      <c r="E26" s="63" t="s">
        <v>153</v>
      </c>
      <c r="F26" s="13" t="str">
        <f t="shared" si="4"/>
        <v>CN_11_16_CO_IMG17_small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CN_11_16_CO_IMG17_zoom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c r="K26" s="64" t="s">
        <v>219</v>
      </c>
    </row>
    <row r="27" spans="1:15" s="11" customFormat="1" ht="163.5" customHeight="1" x14ac:dyDescent="0.25">
      <c r="A27" s="12" t="str">
        <f t="shared" si="6"/>
        <v>IMG18</v>
      </c>
      <c r="B27" s="62" t="s">
        <v>220</v>
      </c>
      <c r="C27" s="20" t="str">
        <f t="shared" si="0"/>
        <v>Cuaderno de Estudio</v>
      </c>
      <c r="D27" s="63" t="s">
        <v>202</v>
      </c>
      <c r="E27" s="63" t="s">
        <v>153</v>
      </c>
      <c r="F27" s="13" t="str">
        <f t="shared" si="4"/>
        <v>CN_11_16_CO_IMG18_small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CN_11_16_CO_IMG18_zoom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4"/>
      <c r="K27" s="64"/>
      <c r="O27" s="2"/>
    </row>
    <row r="28" spans="1:15" s="11" customFormat="1" ht="257.25" customHeight="1" x14ac:dyDescent="0.25">
      <c r="A28" s="12" t="str">
        <f t="shared" si="6"/>
        <v>IMG19</v>
      </c>
      <c r="B28" s="62" t="s">
        <v>195</v>
      </c>
      <c r="C28" s="20" t="str">
        <f t="shared" si="0"/>
        <v>Cuaderno de Estudio</v>
      </c>
      <c r="D28" s="63" t="s">
        <v>192</v>
      </c>
      <c r="E28" s="63" t="s">
        <v>153</v>
      </c>
      <c r="F28" s="13" t="str">
        <f t="shared" si="4"/>
        <v>CN_11_16_CO_IMG19_small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CN_11_16_CO_IMG19_zoom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4"/>
      <c r="K28" s="64" t="s">
        <v>221</v>
      </c>
    </row>
    <row r="29" spans="1:15" s="11" customFormat="1" ht="173.25" customHeight="1" x14ac:dyDescent="0.25">
      <c r="A29" s="12" t="str">
        <f t="shared" si="6"/>
        <v>IMG20</v>
      </c>
      <c r="B29" s="62" t="s">
        <v>222</v>
      </c>
      <c r="C29" s="20" t="str">
        <f t="shared" si="0"/>
        <v>Cuaderno de Estudio</v>
      </c>
      <c r="D29" s="63" t="s">
        <v>192</v>
      </c>
      <c r="E29" s="63" t="s">
        <v>153</v>
      </c>
      <c r="F29" s="13" t="str">
        <f t="shared" si="4"/>
        <v>CN_11_16_CO_IMG20_small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CN_11_16_CO_IMG20_zoom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c r="K29" s="64" t="s">
        <v>223</v>
      </c>
    </row>
    <row r="30" spans="1:15" s="11" customFormat="1" ht="195.75" customHeight="1" x14ac:dyDescent="0.25">
      <c r="A30" s="12" t="str">
        <f t="shared" si="6"/>
        <v>IMG21</v>
      </c>
      <c r="B30" s="62" t="s">
        <v>224</v>
      </c>
      <c r="C30" s="20" t="str">
        <f t="shared" si="0"/>
        <v>Cuaderno de Estudio</v>
      </c>
      <c r="D30" s="63" t="s">
        <v>202</v>
      </c>
      <c r="E30" s="63" t="s">
        <v>153</v>
      </c>
      <c r="F30" s="13" t="str">
        <f t="shared" si="4"/>
        <v>CN_11_16_CO_IMG21_small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CN_11_16_CO_IMG21_zoom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c r="K30" s="64"/>
    </row>
    <row r="31" spans="1:15" s="11" customFormat="1" ht="224.25" customHeight="1" x14ac:dyDescent="0.25">
      <c r="A31" s="12" t="str">
        <f t="shared" si="6"/>
        <v>IMG22</v>
      </c>
      <c r="B31" s="62" t="s">
        <v>225</v>
      </c>
      <c r="C31" s="20" t="str">
        <f t="shared" si="0"/>
        <v>Cuaderno de Estudio</v>
      </c>
      <c r="D31" s="63" t="s">
        <v>202</v>
      </c>
      <c r="E31" s="63" t="s">
        <v>153</v>
      </c>
      <c r="F31" s="13" t="str">
        <f t="shared" si="4"/>
        <v>CN_11_16_CO_IMG22_small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CN_11_16_CO_IMG22_zoom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4"/>
      <c r="K31" s="64"/>
    </row>
    <row r="32" spans="1:15" s="11" customFormat="1" ht="187.5" customHeight="1" x14ac:dyDescent="0.25">
      <c r="A32" s="12" t="str">
        <f t="shared" si="6"/>
        <v>IMG23</v>
      </c>
      <c r="B32" s="62" t="s">
        <v>226</v>
      </c>
      <c r="C32" s="20" t="str">
        <f t="shared" si="0"/>
        <v>Cuaderno de Estudio</v>
      </c>
      <c r="D32" s="63" t="s">
        <v>192</v>
      </c>
      <c r="E32" s="63" t="s">
        <v>153</v>
      </c>
      <c r="F32" s="13" t="str">
        <f t="shared" si="4"/>
        <v>CN_11_16_CO_IMG23_small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CN_11_16_CO_IMG23_zoom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4"/>
      <c r="K32" s="65" t="s">
        <v>227</v>
      </c>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1" r:id="rId4">
          <objectPr defaultSize="0" autoPict="0" r:id="rId5">
            <anchor moveWithCells="1" sizeWithCells="1">
              <from>
                <xdr:col>9</xdr:col>
                <xdr:colOff>228600</xdr:colOff>
                <xdr:row>10</xdr:row>
                <xdr:rowOff>285750</xdr:rowOff>
              </from>
              <to>
                <xdr:col>9</xdr:col>
                <xdr:colOff>2495550</xdr:colOff>
                <xdr:row>10</xdr:row>
                <xdr:rowOff>2733675</xdr:rowOff>
              </to>
            </anchor>
          </objectPr>
        </oleObject>
      </mc:Choice>
      <mc:Fallback>
        <oleObject progId="PBrush" shapeId="2051" r:id="rId4"/>
      </mc:Fallback>
    </mc:AlternateContent>
    <mc:AlternateContent xmlns:mc="http://schemas.openxmlformats.org/markup-compatibility/2006">
      <mc:Choice Requires="x14">
        <oleObject progId="PBrush" shapeId="2053" r:id="rId6">
          <objectPr defaultSize="0" autoPict="0" r:id="rId7">
            <anchor moveWithCells="1" sizeWithCells="1">
              <from>
                <xdr:col>9</xdr:col>
                <xdr:colOff>2724150</xdr:colOff>
                <xdr:row>17</xdr:row>
                <xdr:rowOff>800100</xdr:rowOff>
              </from>
              <to>
                <xdr:col>9</xdr:col>
                <xdr:colOff>3438525</xdr:colOff>
                <xdr:row>17</xdr:row>
                <xdr:rowOff>1504950</xdr:rowOff>
              </to>
            </anchor>
          </objectPr>
        </oleObject>
      </mc:Choice>
      <mc:Fallback>
        <oleObject progId="PBrush" shapeId="2053" r:id="rId6"/>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2016-02-06T22:40:29Z</dcterms:modified>
</cp:coreProperties>
</file>